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136" windowHeight="7536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L16"/>
  <c r="F16"/>
  <c r="G16"/>
  <c r="H16"/>
  <c r="I16"/>
  <c r="J16"/>
  <c r="K16"/>
  <c r="D4" i="22"/>
  <c r="L17" i="1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6"/>
  <c r="I46"/>
  <c r="G46"/>
  <c r="K45"/>
  <c r="J45"/>
  <c r="D7" i="22"/>
  <c r="I45" i="15"/>
  <c r="H45"/>
  <c r="H46"/>
  <c r="D9" i="22"/>
  <c r="G45" i="15"/>
  <c r="F45"/>
  <c r="F46"/>
  <c r="D8" i="22"/>
  <c r="E45" i="15"/>
  <c r="L45"/>
  <c r="E46"/>
  <c r="L46"/>
  <c r="D10" i="22"/>
  <c r="J46" i="15"/>
  <c r="D3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<sst xmlns="http://schemas.openxmlformats.org/spreadsheetml/2006/main" count="295" uniqueCount="221">
  <si>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</si>
  <si>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</si>
  <si>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</si>
  <si>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</si>
  <si>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</si>
  <si>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</si>
  <si>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</si>
  <si>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</si>
  <si>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</si>
  <si>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</si>
  <si>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</si>
  <si>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</si>
  <si>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</si>
  <si>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</si>
  <si>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</si>
  <si>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</si>
  <si>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</si>
  <si>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</si>
  <si>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</si>
  <si>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</si>
  <si>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</si>
  <si>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</si>
  <si>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</si>
  <si>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</si>
  <si>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</si>
  <si>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</si>
  <si>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</si>
  <si>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</si>
  <si>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</si>
  <si>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</si>
  <si>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</si>
  <si>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</si>
  <si>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</si>
  <si>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</si>
  <si>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</si>
  <si>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</si>
  <si>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</si>
  <si>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</si>
  <si>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</si>
  <si>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</si>
  <si>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</si>
  <si>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</si>
  <si>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</si>
  <si>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</si>
  <si>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</si>
  <si>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</si>
  <si>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</si>
  <si>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</si>
  <si>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</si>
  <si>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</si>
  <si>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</si>
  <si>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</si>
  <si>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</si>
  <si>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</si>
  <si>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</si>
  <si>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</si>
  <si>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</si>
  <si>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</si>
  <si>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</si>
  <si>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</si>
  <si>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</si>
  <si>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</si>
  <si>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</si>
  <si>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</si>
  <si>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</si>
  <si>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</si>
  <si>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</si>
  <si>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</si>
  <si>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</si>
  <si>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</si>
  <si>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</si>
  <si>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</si>
  <si>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</si>
  <si>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</si>
  <si>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</si>
  <si>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</si>
  <si>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</si>
  <si>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</si>
  <si>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</si>
  <si>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</si>
  <si>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</si>
  <si>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</si>
  <si>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</si>
  <si>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</si>
  <si>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</si>
  <si>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</si>
  <si>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</si>
  <si>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</si>
  <si>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</si>
  <si>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</si>
  <si>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</si>
  <si>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</si>
  <si>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</si>
  <si>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</si>
  <si>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</si>
  <si>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</si>
  <si>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</si>
  <si>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</si>
  <si>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</si>
  <si>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</si>
  <si>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</si>
  <si>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</si>
  <si>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</si>
  <si>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</si>
  <si>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</si>
  <si>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</si>
  <si>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</si>
  <si>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</si>
  <si>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</si>
  <si>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</si>
  <si>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</si>
  <si>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</si>
  <si>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</si>
  <si>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</si>
  <si>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</si>
  <si>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</si>
  <si>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</si>
  <si>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</si>
  <si>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</si>
  <si>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</si>
  <si>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</si>
  <si>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</si>
  <si>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</si>
  <si>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</si>
  <si>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</si>
  <si>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</si>
  <si>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</si>
  <si>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</si>
  <si>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</si>
  <si>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</si>
  <si>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</si>
  <si>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</si>
  <si>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</si>
  <si>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</si>
  <si>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</si>
  <si>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</si>
  <si>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</si>
  <si>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</si>
  <si>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</si>
  <si>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</si>
  <si>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</si>
  <si>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</si>
  <si>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</si>
  <si>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</si>
  <si>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</si>
  <si>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</si>
  <si>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</si>
  <si>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</si>
  <si>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</si>
  <si>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</si>
  <si>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</si>
  <si>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</si>
  <si>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</si>
  <si>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</si>
  <si>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</si>
  <si>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</si>
  <si>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</si>
  <si>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</si>
  <si>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</si>
  <si>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</si>
  <si>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</si>
  <si>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</si>
  <si>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</si>
  <si>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</si>
  <si>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</si>
  <si>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</si>
  <si>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</si>
  <si>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</si>
  <si>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</si>
  <si>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</si>
  <si>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</si>
  <si>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</si>
  <si>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</si>
  <si>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</si>
  <si>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</si>
  <si>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</si>
  <si>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</si>
  <si>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</si>
  <si>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</si>
  <si>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</si>
  <si>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</si>
  <si>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</si>
  <si>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</si>
  <si>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</si>
  <si>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</si>
  <si>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</si>
  <si>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</si>
  <si>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</si>
  <si>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</si>
  <si>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</si>
  <si>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</si>
  <si>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</si>
  <si>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</si>
  <si>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</si>
  <si>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</si>
  <si>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</si>
  <si>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</si>
  <si>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</si>
  <si>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</si>
  <si>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</si>
  <si>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</si>
  <si>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</si>
  <si>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</si>
  <si>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</si>
  <si>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</si>
  <si>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</si>
  <si>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</si>
  <si>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</si>
  <si>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</si>
  <si>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</si>
  <si>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</si>
  <si>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</si>
  <si>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Липовецький районний суд Вінницької області</t>
  </si>
  <si>
    <t>22500.м. Липовець.вул. Шевченка 1</t>
  </si>
  <si>
    <t>Доручення судів України / іноземних судів</t>
  </si>
  <si>
    <t xml:space="preserve">Розглянуто справ судом присяжних </t>
  </si>
  <si>
    <t>Т.І. Польова</t>
  </si>
  <si>
    <t>О.Д. Заводинська</t>
  </si>
  <si>
    <t>(04358)2-10-92</t>
  </si>
  <si>
    <t>inbox@lp.vn.court.gov.ua</t>
  </si>
  <si>
    <t>6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</si>
</sst>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899999999999999" customHeight="1">
      <c r="B5" s="123"/>
      <c r="C5" s="123"/>
      <c r="D5" s="123"/>
      <c r="E5" s="123"/>
      <c r="F5" s="123"/>
      <c r="G5" s="123"/>
      <c r="H5" s="123"/>
    </row>
    <row r="6" spans="1:8" ht="18.899999999999999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899999999999999" customHeight="1">
      <c r="D8" s="13"/>
      <c r="F8" s="12"/>
      <c r="G8" s="12"/>
      <c r="H8" s="12"/>
    </row>
    <row r="9" spans="1:8" ht="12.9" customHeight="1">
      <c r="E9" s="14"/>
      <c r="F9" s="28"/>
      <c r="G9" s="28"/>
      <c r="H9" s="28"/>
    </row>
    <row r="10" spans="1:8" ht="12.9" customHeight="1">
      <c r="E10" s="14"/>
      <c r="F10" s="28"/>
      <c r="G10" s="28"/>
      <c r="H10" s="28"/>
    </row>
    <row r="11" spans="1:8" ht="12.9" customHeight="1">
      <c r="B11" s="31"/>
      <c r="C11" s="31"/>
      <c r="D11" s="31"/>
      <c r="E11" s="31"/>
    </row>
    <row r="12" spans="1:8" ht="12.9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" customHeight="1">
      <c r="A21" s="34"/>
      <c r="B21" s="25"/>
      <c r="C21" s="26"/>
      <c r="D21" s="34"/>
      <c r="E21" s="35"/>
      <c r="F21" s="131"/>
      <c r="G21" s="132"/>
      <c r="H21" s="132"/>
    </row>
    <row r="22" spans="1:9" ht="12.9" customHeight="1">
      <c r="A22" s="34"/>
      <c r="B22" s="27"/>
      <c r="C22" s="28"/>
      <c r="D22" s="34"/>
      <c r="E22" s="24"/>
    </row>
    <row r="23" spans="1:9" ht="12.9" customHeight="1">
      <c r="B23" s="37"/>
      <c r="C23" s="37"/>
      <c r="D23" s="37"/>
      <c r="E23" s="37"/>
    </row>
    <row r="24" spans="1:9" ht="12.9" customHeight="1">
      <c r="B24" s="28"/>
      <c r="C24" s="28"/>
      <c r="D24" s="28"/>
      <c r="E24" s="28"/>
    </row>
    <row r="25" spans="1:9" ht="12.9" customHeight="1">
      <c r="B25" s="28"/>
      <c r="C25" s="28"/>
      <c r="D25" s="28"/>
      <c r="E25" s="28"/>
    </row>
    <row r="26" spans="1:9" ht="12.9" customHeight="1">
      <c r="B26" s="28"/>
      <c r="C26" s="28"/>
      <c r="D26" s="28"/>
      <c r="E26" s="28"/>
    </row>
    <row r="27" spans="1:9" ht="12.9" customHeight="1">
      <c r="B27" s="28"/>
      <c r="C27" s="28"/>
      <c r="D27" s="28"/>
      <c r="E27" s="28"/>
    </row>
    <row r="28" spans="1:9" ht="12.9" customHeight="1">
      <c r="B28" s="28"/>
      <c r="C28" s="28"/>
      <c r="D28" s="28"/>
      <c r="E28" s="28"/>
    </row>
    <row r="30" spans="1:9" ht="12.9" customHeight="1">
      <c r="B30" s="31"/>
      <c r="C30" s="31"/>
      <c r="D30" s="31"/>
      <c r="E30" s="31"/>
      <c r="F30" s="31"/>
      <c r="G30" s="31"/>
      <c r="H30" s="31"/>
    </row>
    <row r="31" spans="1:9" ht="12.9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&amp;C&amp;LF6858274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ColWidth="9.109375" defaultRowHeight="15.6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176</v>
      </c>
      <c r="F6" s="103">
        <v>103</v>
      </c>
      <c r="G6" s="103"/>
      <c r="H6" s="103">
        <v>100</v>
      </c>
      <c r="I6" s="121" t="s">
        <v>210</v>
      </c>
      <c r="J6" s="103">
        <v>76</v>
      </c>
      <c r="K6" s="84">
        <v>35</v>
      </c>
      <c r="L6" s="91">
        <f t="shared" ref="L6:L46" si="0">E6-F6</f>
        <v>73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511</v>
      </c>
      <c r="F7" s="103">
        <v>504</v>
      </c>
      <c r="G7" s="103">
        <v>1</v>
      </c>
      <c r="H7" s="103">
        <v>501</v>
      </c>
      <c r="I7" s="103">
        <v>404</v>
      </c>
      <c r="J7" s="103">
        <v>10</v>
      </c>
      <c r="K7" s="84"/>
      <c r="L7" s="91">
        <f t="shared" si="0"/>
        <v>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65</v>
      </c>
      <c r="F9" s="103">
        <v>44</v>
      </c>
      <c r="G9" s="103"/>
      <c r="H9" s="85">
        <v>58</v>
      </c>
      <c r="I9" s="103">
        <v>49</v>
      </c>
      <c r="J9" s="103">
        <v>7</v>
      </c>
      <c r="K9" s="84">
        <v>1</v>
      </c>
      <c r="L9" s="91">
        <f t="shared" si="0"/>
        <v>21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11</v>
      </c>
      <c r="F12" s="103">
        <v>11</v>
      </c>
      <c r="G12" s="103"/>
      <c r="H12" s="103">
        <v>9</v>
      </c>
      <c r="I12" s="103">
        <v>8</v>
      </c>
      <c r="J12" s="103">
        <v>2</v>
      </c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 t="shared" si="0"/>
        <v>1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29</v>
      </c>
      <c r="F14" s="106">
        <v>28</v>
      </c>
      <c r="G14" s="106"/>
      <c r="H14" s="106">
        <v>26</v>
      </c>
      <c r="I14" s="106">
        <v>15</v>
      </c>
      <c r="J14" s="106">
        <v>3</v>
      </c>
      <c r="K14" s="94"/>
      <c r="L14" s="91">
        <f t="shared" si="0"/>
        <v>1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793</v>
      </c>
      <c r="F16" s="84">
        <f t="shared" si="1"/>
        <v>690</v>
      </c>
      <c r="G16" s="84">
        <f t="shared" si="1"/>
        <v>1</v>
      </c>
      <c r="H16" s="84">
        <f t="shared" si="1"/>
        <v>694</v>
      </c>
      <c r="I16" s="84">
        <f t="shared" si="1"/>
        <v>476</v>
      </c>
      <c r="J16" s="84">
        <f t="shared" si="1"/>
        <v>99</v>
      </c>
      <c r="K16" s="84">
        <f t="shared" si="1"/>
        <v>37</v>
      </c>
      <c r="L16" s="91">
        <f t="shared" si="0"/>
        <v>103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18</v>
      </c>
      <c r="F17" s="84">
        <v>18</v>
      </c>
      <c r="G17" s="84"/>
      <c r="H17" s="84">
        <v>18</v>
      </c>
      <c r="I17" s="84">
        <v>14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15</v>
      </c>
      <c r="F18" s="84">
        <v>14</v>
      </c>
      <c r="G18" s="84"/>
      <c r="H18" s="84">
        <v>14</v>
      </c>
      <c r="I18" s="84">
        <v>14</v>
      </c>
      <c r="J18" s="84">
        <v>1</v>
      </c>
      <c r="K18" s="84"/>
      <c r="L18" s="91">
        <f t="shared" si="0"/>
        <v>1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19</v>
      </c>
      <c r="F25" s="94">
        <v>18</v>
      </c>
      <c r="G25" s="94"/>
      <c r="H25" s="94">
        <v>18</v>
      </c>
      <c r="I25" s="94">
        <v>14</v>
      </c>
      <c r="J25" s="94">
        <v>1</v>
      </c>
      <c r="K25" s="94"/>
      <c r="L25" s="91">
        <f t="shared" si="0"/>
        <v>1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161</v>
      </c>
      <c r="F26" s="84">
        <v>159</v>
      </c>
      <c r="G26" s="84">
        <v>1</v>
      </c>
      <c r="H26" s="84">
        <v>160</v>
      </c>
      <c r="I26" s="84">
        <v>32</v>
      </c>
      <c r="J26" s="84">
        <v>1</v>
      </c>
      <c r="K26" s="84"/>
      <c r="L26" s="91">
        <f t="shared" si="0"/>
        <v>2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3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587</v>
      </c>
      <c r="F28" s="84">
        <v>521</v>
      </c>
      <c r="G28" s="84"/>
      <c r="H28" s="84">
        <v>575</v>
      </c>
      <c r="I28" s="84">
        <v>530</v>
      </c>
      <c r="J28" s="84">
        <v>12</v>
      </c>
      <c r="K28" s="84"/>
      <c r="L28" s="91">
        <f t="shared" si="0"/>
        <v>66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775</v>
      </c>
      <c r="F29" s="84">
        <v>536</v>
      </c>
      <c r="G29" s="84">
        <v>1</v>
      </c>
      <c r="H29" s="84">
        <v>533</v>
      </c>
      <c r="I29" s="84">
        <v>357</v>
      </c>
      <c r="J29" s="84">
        <v>242</v>
      </c>
      <c r="K29" s="84">
        <v>6</v>
      </c>
      <c r="L29" s="91">
        <f t="shared" si="0"/>
        <v>239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63</v>
      </c>
      <c r="F30" s="84">
        <v>63</v>
      </c>
      <c r="G30" s="84"/>
      <c r="H30" s="84">
        <v>63</v>
      </c>
      <c r="I30" s="84">
        <v>59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76</v>
      </c>
      <c r="F31" s="84">
        <v>59</v>
      </c>
      <c r="G31" s="84"/>
      <c r="H31" s="84">
        <v>55</v>
      </c>
      <c r="I31" s="84">
        <v>53</v>
      </c>
      <c r="J31" s="84">
        <v>21</v>
      </c>
      <c r="K31" s="84"/>
      <c r="L31" s="91">
        <f t="shared" si="0"/>
        <v>17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3</v>
      </c>
      <c r="F33" s="84">
        <v>3</v>
      </c>
      <c r="G33" s="84"/>
      <c r="H33" s="84">
        <v>2</v>
      </c>
      <c r="I33" s="84"/>
      <c r="J33" s="84">
        <v>1</v>
      </c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33</v>
      </c>
      <c r="F37" s="84">
        <v>30</v>
      </c>
      <c r="G37" s="84"/>
      <c r="H37" s="84">
        <v>28</v>
      </c>
      <c r="I37" s="84">
        <v>19</v>
      </c>
      <c r="J37" s="84">
        <v>5</v>
      </c>
      <c r="K37" s="84"/>
      <c r="L37" s="91">
        <f t="shared" si="0"/>
        <v>3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/>
      <c r="G39" s="84"/>
      <c r="H39" s="84">
        <v>1</v>
      </c>
      <c r="I39" s="84">
        <v>1</v>
      </c>
      <c r="J39" s="84"/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1119</v>
      </c>
      <c r="F40" s="94">
        <v>852</v>
      </c>
      <c r="G40" s="94">
        <v>2</v>
      </c>
      <c r="H40" s="94">
        <v>837</v>
      </c>
      <c r="I40" s="94">
        <v>466</v>
      </c>
      <c r="J40" s="94">
        <v>282</v>
      </c>
      <c r="K40" s="94">
        <v>6</v>
      </c>
      <c r="L40" s="91">
        <f t="shared" si="0"/>
        <v>267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783</v>
      </c>
      <c r="F41" s="84">
        <v>734</v>
      </c>
      <c r="G41" s="84"/>
      <c r="H41" s="84">
        <v>691</v>
      </c>
      <c r="I41" s="121" t="s">
        <v>210</v>
      </c>
      <c r="J41" s="84">
        <v>92</v>
      </c>
      <c r="K41" s="84"/>
      <c r="L41" s="91">
        <f t="shared" si="0"/>
        <v>49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3</v>
      </c>
      <c r="G42" s="84"/>
      <c r="H42" s="84">
        <v>4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16</v>
      </c>
      <c r="F43" s="84">
        <v>9</v>
      </c>
      <c r="G43" s="84"/>
      <c r="H43" s="84">
        <v>15</v>
      </c>
      <c r="I43" s="84">
        <v>13</v>
      </c>
      <c r="J43" s="84">
        <v>1</v>
      </c>
      <c r="K43" s="84"/>
      <c r="L43" s="91">
        <f t="shared" si="0"/>
        <v>7</v>
      </c>
    </row>
    <row r="44" spans="1:12" ht="15.75" customHeight="1">
      <c r="A44" s="178"/>
      <c r="B44" s="176" t="s">
        <v>194</v>
      </c>
      <c r="C44" s="177"/>
      <c r="D44" s="39">
        <v>39</v>
      </c>
      <c r="E44" s="84">
        <v>6</v>
      </c>
      <c r="F44" s="84">
        <v>6</v>
      </c>
      <c r="G44" s="84"/>
      <c r="H44" s="84">
        <v>6</v>
      </c>
      <c r="I44" s="84">
        <v>3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805</v>
      </c>
      <c r="F45" s="84">
        <f t="shared" ref="F45:K45" si="2">F41+F43+F44</f>
        <v>749</v>
      </c>
      <c r="G45" s="84">
        <f t="shared" si="2"/>
        <v>0</v>
      </c>
      <c r="H45" s="84">
        <f t="shared" si="2"/>
        <v>712</v>
      </c>
      <c r="I45" s="84">
        <f>I43+I44</f>
        <v>16</v>
      </c>
      <c r="J45" s="84">
        <f t="shared" si="2"/>
        <v>93</v>
      </c>
      <c r="K45" s="84">
        <f t="shared" si="2"/>
        <v>0</v>
      </c>
      <c r="L45" s="91">
        <f t="shared" si="0"/>
        <v>56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2736</v>
      </c>
      <c r="F46" s="84">
        <f t="shared" si="3"/>
        <v>2309</v>
      </c>
      <c r="G46" s="84">
        <f t="shared" si="3"/>
        <v>3</v>
      </c>
      <c r="H46" s="84">
        <f t="shared" si="3"/>
        <v>2261</v>
      </c>
      <c r="I46" s="84">
        <f t="shared" si="3"/>
        <v>972</v>
      </c>
      <c r="J46" s="84">
        <f t="shared" si="3"/>
        <v>475</v>
      </c>
      <c r="K46" s="84">
        <f t="shared" si="3"/>
        <v>43</v>
      </c>
      <c r="L46" s="91">
        <f t="shared" si="0"/>
        <v>427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&amp;R2&amp;C&amp;R2&amp;LF6858274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45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&amp;R3&amp;C&amp;R3&amp;LF6858274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ColWidth="9.109375" defaultRowHeight="13.2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100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76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5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600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6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10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>
        <v>2</v>
      </c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21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300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277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726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393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346011630982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1683253</v>
      </c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3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38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15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6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1794</v>
      </c>
      <c r="F58" s="109">
        <f>F59+F62+F63+F64</f>
        <v>387</v>
      </c>
      <c r="G58" s="109">
        <f>G59+G62+G63+G64</f>
        <v>37</v>
      </c>
      <c r="H58" s="109">
        <f>H59+H62+H63+H64</f>
        <v>23</v>
      </c>
      <c r="I58" s="109">
        <f>I59+I62+I63+I64</f>
        <v>20</v>
      </c>
    </row>
    <row r="59" spans="1:9" ht="13.5" customHeight="1">
      <c r="A59" s="201" t="s">
        <v>103</v>
      </c>
      <c r="B59" s="201"/>
      <c r="C59" s="201"/>
      <c r="D59" s="201"/>
      <c r="E59" s="94">
        <v>633</v>
      </c>
      <c r="F59" s="94">
        <v>40</v>
      </c>
      <c r="G59" s="94">
        <v>8</v>
      </c>
      <c r="H59" s="94">
        <v>8</v>
      </c>
      <c r="I59" s="94">
        <v>5</v>
      </c>
    </row>
    <row r="60" spans="1:9" ht="13.5" customHeight="1">
      <c r="A60" s="249" t="s">
        <v>203</v>
      </c>
      <c r="B60" s="250"/>
      <c r="C60" s="250"/>
      <c r="D60" s="251"/>
      <c r="E60" s="86">
        <v>55</v>
      </c>
      <c r="F60" s="86">
        <v>26</v>
      </c>
      <c r="G60" s="86">
        <v>6</v>
      </c>
      <c r="H60" s="86">
        <v>8</v>
      </c>
      <c r="I60" s="86">
        <v>5</v>
      </c>
    </row>
    <row r="61" spans="1:9" ht="13.5" customHeight="1">
      <c r="A61" s="249" t="s">
        <v>204</v>
      </c>
      <c r="B61" s="250"/>
      <c r="C61" s="250"/>
      <c r="D61" s="251"/>
      <c r="E61" s="86">
        <v>501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16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447</v>
      </c>
      <c r="F63" s="84">
        <v>331</v>
      </c>
      <c r="G63" s="84">
        <v>29</v>
      </c>
      <c r="H63" s="84">
        <v>15</v>
      </c>
      <c r="I63" s="84">
        <v>15</v>
      </c>
    </row>
    <row r="64" spans="1:9" ht="13.5" customHeight="1">
      <c r="A64" s="201" t="s">
        <v>108</v>
      </c>
      <c r="B64" s="201"/>
      <c r="C64" s="201"/>
      <c r="D64" s="201"/>
      <c r="E64" s="84">
        <v>698</v>
      </c>
      <c r="F64" s="84">
        <v>14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6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542</v>
      </c>
      <c r="G68" s="115">
        <v>2332914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236</v>
      </c>
      <c r="G69" s="117">
        <v>1621745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306</v>
      </c>
      <c r="G70" s="117">
        <v>711169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245</v>
      </c>
      <c r="G71" s="115">
        <v>161657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&amp;R4&amp;C&amp;R4&amp;LF6858274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3.2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9.0526315789473681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37.373737373737377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2.1276595744680851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97.921177999133818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1130.5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1368</v>
      </c>
    </row>
    <row r="11" spans="1:4" ht="16.5" customHeight="1">
      <c r="A11" s="223" t="s">
        <v>62</v>
      </c>
      <c r="B11" s="225"/>
      <c r="C11" s="10">
        <v>9</v>
      </c>
      <c r="D11" s="84">
        <v>75</v>
      </c>
    </row>
    <row r="12" spans="1:4" ht="16.5" customHeight="1">
      <c r="A12" s="252" t="s">
        <v>103</v>
      </c>
      <c r="B12" s="252"/>
      <c r="C12" s="10">
        <v>10</v>
      </c>
      <c r="D12" s="84">
        <v>46</v>
      </c>
    </row>
    <row r="13" spans="1:4" ht="16.5" customHeight="1">
      <c r="A13" s="249" t="s">
        <v>203</v>
      </c>
      <c r="B13" s="251"/>
      <c r="C13" s="10">
        <v>11</v>
      </c>
      <c r="D13" s="94">
        <v>227</v>
      </c>
    </row>
    <row r="14" spans="1:4" ht="16.5" customHeight="1">
      <c r="A14" s="249" t="s">
        <v>204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43</v>
      </c>
    </row>
    <row r="16" spans="1:4" ht="16.5" customHeight="1">
      <c r="A16" s="252" t="s">
        <v>104</v>
      </c>
      <c r="B16" s="252"/>
      <c r="C16" s="10">
        <v>14</v>
      </c>
      <c r="D16" s="84">
        <v>140</v>
      </c>
    </row>
    <row r="17" spans="1:7" ht="16.5" customHeight="1">
      <c r="A17" s="252" t="s">
        <v>108</v>
      </c>
      <c r="B17" s="252"/>
      <c r="C17" s="10">
        <v>15</v>
      </c>
      <c r="D17" s="84">
        <v>29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 t="s">
        <v>218</v>
      </c>
      <c r="D25" s="336"/>
    </row>
    <row r="26" spans="1:7">
      <c r="A26" s="63" t="s">
        <v>100</v>
      </c>
      <c r="B26" s="82"/>
      <c r="C26" s="337" t="s">
        <v>218</v>
      </c>
      <c r="D26" s="337"/>
    </row>
    <row r="27" spans="1:7">
      <c r="A27" s="62" t="s">
        <v>101</v>
      </c>
      <c r="B27" s="83"/>
      <c r="C27" s="337" t="s">
        <v>219</v>
      </c>
      <c r="D27" s="337"/>
    </row>
    <row r="28" spans="1:7" ht="15.75" customHeight="1"/>
    <row r="29" spans="1:7" ht="12.75" customHeight="1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&amp;R5&amp;C&amp;R5&amp;LF6858274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2021-09-02T06:14:55Z</cp:lastPrinted>
  <dcterms:created xsi:type="dcterms:W3CDTF">2004-04-20T14:33:35Z</dcterms:created>
  <dcterms:modified xsi:type="dcterms:W3CDTF">2022-04-04T09:56:04Z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F6858274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